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395" windowHeight="9015" activeTab="0"/>
  </bookViews>
  <sheets>
    <sheet name="PARACLINICE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<sst xmlns="http://schemas.openxmlformats.org/spreadsheetml/2006/main" count="44" uniqueCount="33">
  <si>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MARTIE</t>
  </si>
  <si>
    <t>TOTAL ANALIZE</t>
  </si>
  <si>
    <t>TOTAL RADIOLOGIE</t>
  </si>
  <si>
    <t>TOTAL PATOLOGIE</t>
  </si>
  <si>
    <t>IANUARIE</t>
  </si>
  <si>
    <t>FEBRUARIE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</si>
  <si>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</si>
  <si>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</si>
  <si>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</si>
  <si>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</si>
  <si>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</si>
  <si>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</si>
  <si>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</si>
  <si>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</si>
  <si>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</si>
  <si>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</t>
  </si>
  <si>
    <t>Pro Vitam SRL -eco.</t>
  </si>
  <si>
    <t>TRIM.I</t>
  </si>
  <si>
    <t>TRIM.II</t>
  </si>
  <si>
    <t>TRIM.III</t>
  </si>
  <si>
    <t>TRIM.IV</t>
  </si>
  <si>
    <t>SC MNT HEALTHCARE EUROPE SRL</t>
  </si>
  <si>
    <t xml:space="preserve">Andimed  </t>
  </si>
  <si>
    <t xml:space="preserve">Medis  </t>
  </si>
  <si>
    <t xml:space="preserve">Pro Vitam </t>
  </si>
  <si>
    <t xml:space="preserve">SPITALUL  BARAOLT         </t>
  </si>
  <si>
    <t xml:space="preserve">Tomorad </t>
  </si>
  <si>
    <t xml:space="preserve">Hiperdia </t>
  </si>
  <si>
    <t xml:space="preserve">SPITALUL  SF.GHEORGHE   </t>
  </si>
  <si>
    <t xml:space="preserve">SPITALUL  TG.SECUIESC     </t>
  </si>
  <si>
    <t xml:space="preserve">SCAN EXPERT </t>
  </si>
  <si>
    <t xml:space="preserve">SPITALUL SF.GHEORGHE   </t>
  </si>
  <si>
    <t xml:space="preserve">TABEL CU SUMELE CONTRACTATE ÎN ANUL 2020 PENTRU SPECIALITATILE PARACLINICE  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</si>
</sst>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_l_e_i_-;\-* #,##0.00\ _l_e_i_-;_-* &quot;-&quot;??\ _l_e_i_-;_-@_-"/>
    <numFmt numFmtId="165" formatCode="_-* #,##0\ _l_e_i_-;\-* #,##0\ _l_e_i_-;_-* &quot;-&quot;\ _l_e_i_-;_-@_-"/>
    <numFmt numFmtId="166" formatCode="_-* #,##0.00\ &quot;lei&quot;_-;\-* #,##0.00\ &quot;lei&quot;_-;_-* &quot;-&quot;??\ &quot;lei&quot;_-;_-@_-"/>
    <numFmt numFmtId="167" formatCode="_-* #,##0\ &quot;lei&quot;_-;\-* #,##0\ &quot;lei&quot;_-;_-* &quot;-&quot;\ &quot;lei&quot;_-;_-@_-"/>
    <numFmt numFmtId="168" formatCode="_(* #,##0.00_);_(* \(#,##0.00\);_(* &quot;-&quot;??_);_(@_)"/>
    <numFmt numFmtId="169" formatCode="#,##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vertical="top" wrapText="1"/>
    </xf>
    <xf numFmtId="43" fontId="20" fillId="0" borderId="12" xfId="42" applyFont="1" applyBorder="1" applyAlignment="1">
      <alignment horizontal="right" vertical="justify"/>
    </xf>
    <xf numFmtId="43" fontId="20" fillId="0" borderId="12" xfId="42" applyFont="1" applyBorder="1" applyAlignment="1">
      <alignment horizontal="right" vertical="justify"/>
    </xf>
    <xf numFmtId="168" fontId="20" fillId="0" borderId="12" xfId="0" applyNumberFormat="1" applyFont="1" applyBorder="1" applyAlignment="1">
      <alignment vertical="top"/>
    </xf>
    <xf numFmtId="0" fontId="21" fillId="0" borderId="0" xfId="0" applyFont="1" applyAlignment="1">
      <alignment/>
    </xf>
    <xf numFmtId="164" fontId="20" fillId="0" borderId="12" xfId="0" applyNumberFormat="1" applyFont="1" applyBorder="1" applyAlignment="1">
      <alignment vertical="top" wrapText="1"/>
    </xf>
    <xf numFmtId="164" fontId="20" fillId="0" borderId="13" xfId="0" applyNumberFormat="1" applyFont="1" applyBorder="1" applyAlignment="1">
      <alignment vertical="top" wrapText="1"/>
    </xf>
    <xf numFmtId="168" fontId="20" fillId="0" borderId="0" xfId="0" applyNumberFormat="1" applyFont="1" applyAlignment="1">
      <alignment/>
    </xf>
    <xf numFmtId="0" fontId="20" fillId="0" borderId="0" xfId="0" applyFont="1" applyAlignment="1">
      <alignment vertical="top"/>
    </xf>
    <xf numFmtId="0" fontId="20" fillId="0" borderId="12" xfId="0" applyFont="1" applyFill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164" fontId="20" fillId="0" borderId="0" xfId="0" applyNumberFormat="1" applyFont="1" applyBorder="1" applyAlignment="1">
      <alignment vertical="top" wrapText="1"/>
    </xf>
    <xf numFmtId="164" fontId="20" fillId="0" borderId="0" xfId="0" applyNumberFormat="1" applyFont="1" applyAlignment="1">
      <alignment vertical="top" wrapText="1"/>
    </xf>
    <xf numFmtId="0" fontId="20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20" fillId="0" borderId="12" xfId="0" applyFont="1" applyFill="1" applyBorder="1" applyAlignment="1">
      <alignment horizontal="center" vertical="center"/>
    </xf>
    <xf numFmtId="43" fontId="20" fillId="0" borderId="12" xfId="42" applyFont="1" applyFill="1" applyBorder="1" applyAlignment="1">
      <alignment horizontal="right" vertical="justify"/>
    </xf>
    <xf numFmtId="43" fontId="20" fillId="0" borderId="12" xfId="42" applyFont="1" applyFill="1" applyBorder="1" applyAlignment="1">
      <alignment horizontal="right" vertical="justify"/>
    </xf>
    <xf numFmtId="168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1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C16">
      <selection activeCell="J25" sqref="J25"/>
    </sheetView>
  </sheetViews>
  <sheetFormatPr defaultColWidth="9.140625" defaultRowHeight="12.75"/>
  <cols>
    <col min="1" max="1" width="10.140625" style="12" customWidth="1"/>
    <col min="2" max="2" width="12.57421875" style="12" customWidth="1"/>
    <col min="3" max="3" width="13.00390625" style="12" customWidth="1"/>
    <col min="4" max="7" width="12.57421875" style="12" customWidth="1"/>
    <col min="8" max="8" width="16.00390625" style="12" bestFit="1" customWidth="1"/>
    <col min="9" max="9" width="12.57421875" style="28" customWidth="1"/>
    <col min="10" max="13" width="12.57421875" style="12" customWidth="1"/>
    <col min="14" max="14" width="14.00390625" style="12" bestFit="1" customWidth="1"/>
    <col min="15" max="16384" width="9.140625" style="12" customWidth="1"/>
  </cols>
  <sheetData>
    <row r="1" spans="1:13" s="4" customFormat="1" ht="33" customHeight="1">
      <c r="A1" s="1"/>
      <c r="B1" s="29" t="s">
        <v>32</v>
      </c>
      <c r="C1" s="29"/>
      <c r="D1" s="29"/>
      <c r="E1" s="29"/>
      <c r="F1" s="29"/>
      <c r="G1" s="2"/>
      <c r="H1" s="3"/>
      <c r="I1" s="22"/>
      <c r="J1" s="3"/>
      <c r="K1" s="3"/>
      <c r="L1" s="3"/>
      <c r="M1" s="3"/>
    </row>
    <row r="2" spans="1:14" s="4" customFormat="1" ht="15.75" customHeight="1">
      <c r="A2" s="5"/>
      <c r="B2" s="6" t="s">
        <v>4</v>
      </c>
      <c r="C2" s="6" t="s">
        <v>5</v>
      </c>
      <c r="D2" s="6" t="s">
        <v>0</v>
      </c>
      <c r="E2" s="6" t="s">
        <v>6</v>
      </c>
      <c r="F2" s="7" t="s">
        <v>7</v>
      </c>
      <c r="G2" s="7" t="s">
        <v>8</v>
      </c>
      <c r="H2" s="7" t="s">
        <v>9</v>
      </c>
      <c r="I2" s="23" t="s">
        <v>10</v>
      </c>
      <c r="J2" s="7" t="s">
        <v>11</v>
      </c>
      <c r="K2" s="7" t="s">
        <v>12</v>
      </c>
      <c r="L2" s="7" t="s">
        <v>13</v>
      </c>
      <c r="M2" s="7" t="s">
        <v>14</v>
      </c>
      <c r="N2" s="21" t="s">
        <v>15</v>
      </c>
    </row>
    <row r="3" spans="1:14" ht="21.75" customHeight="1">
      <c r="A3" s="8" t="s">
        <v>22</v>
      </c>
      <c r="B3" s="9">
        <v>18417.62</v>
      </c>
      <c r="C3" s="9">
        <v>18418.93</v>
      </c>
      <c r="D3" s="9">
        <v>18284.64</v>
      </c>
      <c r="E3" s="9">
        <v>17375.97</v>
      </c>
      <c r="F3" s="10">
        <v>25523.29</v>
      </c>
      <c r="G3" s="10">
        <v>17528.43</v>
      </c>
      <c r="H3" s="10">
        <v>18843.58</v>
      </c>
      <c r="I3" s="24">
        <v>20435.15</v>
      </c>
      <c r="J3" s="10">
        <v>30006.52</v>
      </c>
      <c r="K3" s="10">
        <v>35807.41</v>
      </c>
      <c r="L3" s="10">
        <v>28548.99</v>
      </c>
      <c r="M3" s="10">
        <v>35975</v>
      </c>
      <c r="N3" s="11">
        <f>SUM(B3:M3)</f>
        <v>285165.53</v>
      </c>
    </row>
    <row r="4" spans="1:14" ht="19.5" customHeight="1">
      <c r="A4" s="8" t="s">
        <v>23</v>
      </c>
      <c r="B4" s="9">
        <v>51335.59</v>
      </c>
      <c r="C4" s="9">
        <v>51338.47</v>
      </c>
      <c r="D4" s="9">
        <v>50687.63</v>
      </c>
      <c r="E4" s="9">
        <v>45761.67</v>
      </c>
      <c r="F4" s="10">
        <v>66501.45</v>
      </c>
      <c r="G4" s="10">
        <v>49688.94</v>
      </c>
      <c r="H4" s="10">
        <v>49513.44</v>
      </c>
      <c r="I4" s="24">
        <v>49985.92</v>
      </c>
      <c r="J4" s="10">
        <v>73012.89</v>
      </c>
      <c r="K4" s="10">
        <v>78775.15</v>
      </c>
      <c r="L4" s="10">
        <v>101439.74</v>
      </c>
      <c r="M4" s="10">
        <v>96150.31</v>
      </c>
      <c r="N4" s="11">
        <f>SUM(B4:M4)</f>
        <v>764191.2</v>
      </c>
    </row>
    <row r="5" spans="1:14" ht="15.75">
      <c r="A5" s="8" t="s">
        <v>24</v>
      </c>
      <c r="B5" s="9">
        <v>41924.66</v>
      </c>
      <c r="C5" s="9">
        <v>42169.21</v>
      </c>
      <c r="D5" s="9">
        <v>42272.43</v>
      </c>
      <c r="E5" s="9">
        <v>27792.63</v>
      </c>
      <c r="F5" s="10">
        <v>48237.96</v>
      </c>
      <c r="G5" s="10">
        <v>42458.79</v>
      </c>
      <c r="H5" s="10">
        <v>43320.76</v>
      </c>
      <c r="I5" s="24">
        <v>43055.88</v>
      </c>
      <c r="J5" s="10">
        <v>53263.53</v>
      </c>
      <c r="K5" s="10">
        <v>68639.23</v>
      </c>
      <c r="L5" s="10">
        <v>41887.35</v>
      </c>
      <c r="M5" s="10">
        <v>39585</v>
      </c>
      <c r="N5" s="11">
        <f>SUM(B5:M5)</f>
        <v>534607.4299999999</v>
      </c>
    </row>
    <row r="6" spans="1:14" ht="25.5">
      <c r="A6" s="13" t="s">
        <v>25</v>
      </c>
      <c r="B6" s="9">
        <v>18127.07</v>
      </c>
      <c r="C6" s="9">
        <v>18127.41</v>
      </c>
      <c r="D6" s="9">
        <v>18271.9</v>
      </c>
      <c r="E6" s="9">
        <v>2621.52</v>
      </c>
      <c r="F6" s="10">
        <v>9782.04</v>
      </c>
      <c r="G6" s="10">
        <v>18387.39</v>
      </c>
      <c r="H6" s="10">
        <v>18178.43</v>
      </c>
      <c r="I6" s="24">
        <v>18842.34</v>
      </c>
      <c r="J6" s="10">
        <v>18159.85</v>
      </c>
      <c r="K6" s="10">
        <v>18987.91</v>
      </c>
      <c r="L6" s="10">
        <v>9927.07</v>
      </c>
      <c r="M6" s="10">
        <v>16473</v>
      </c>
      <c r="N6" s="11">
        <f>SUM(B6:M6)</f>
        <v>185885.93000000002</v>
      </c>
    </row>
    <row r="7" spans="1:14" ht="25.5">
      <c r="A7" s="13" t="s">
        <v>1</v>
      </c>
      <c r="B7" s="9">
        <f aca="true" t="shared" si="0" ref="B7:M7">SUM(B3:B6)</f>
        <v>129804.94</v>
      </c>
      <c r="C7" s="9">
        <f t="shared" si="0"/>
        <v>130054.01999999999</v>
      </c>
      <c r="D7" s="9">
        <f t="shared" si="0"/>
        <v>129516.59999999998</v>
      </c>
      <c r="E7" s="9">
        <f t="shared" si="0"/>
        <v>93551.79000000001</v>
      </c>
      <c r="F7" s="9">
        <f t="shared" si="0"/>
        <v>150044.74</v>
      </c>
      <c r="G7" s="9">
        <f t="shared" si="0"/>
        <v>128063.55</v>
      </c>
      <c r="H7" s="9">
        <f t="shared" si="0"/>
        <v>129856.20999999999</v>
      </c>
      <c r="I7" s="25">
        <f t="shared" si="0"/>
        <v>132319.29</v>
      </c>
      <c r="J7" s="9">
        <f t="shared" si="0"/>
        <v>174442.79</v>
      </c>
      <c r="K7" s="9">
        <f t="shared" si="0"/>
        <v>202209.69999999998</v>
      </c>
      <c r="L7" s="9">
        <f t="shared" si="0"/>
        <v>181803.15000000002</v>
      </c>
      <c r="M7" s="9">
        <f t="shared" si="0"/>
        <v>188183.31</v>
      </c>
      <c r="N7" s="11">
        <f>SUM(B7:M7)</f>
        <v>1769850.0899999999</v>
      </c>
    </row>
    <row r="8" spans="1:14" ht="15.75">
      <c r="A8" s="14"/>
      <c r="B8" s="4" t="s">
        <v>15</v>
      </c>
      <c r="C8" s="4" t="s">
        <v>17</v>
      </c>
      <c r="D8" s="15">
        <f>SUM(B7:D7)</f>
        <v>389375.55999999994</v>
      </c>
      <c r="E8" s="4"/>
      <c r="F8" s="4" t="s">
        <v>18</v>
      </c>
      <c r="G8" s="15">
        <f>SUM(E7:G7)</f>
        <v>371660.08</v>
      </c>
      <c r="H8" s="15"/>
      <c r="I8" s="26"/>
      <c r="J8" s="15"/>
      <c r="K8" s="15"/>
      <c r="L8" s="15"/>
      <c r="M8" s="15"/>
      <c r="N8" s="16"/>
    </row>
    <row r="9" spans="1:14" ht="18.75" customHeight="1">
      <c r="A9" s="17" t="s">
        <v>26</v>
      </c>
      <c r="B9" s="9">
        <v>25977</v>
      </c>
      <c r="C9" s="9">
        <v>26032</v>
      </c>
      <c r="D9" s="9">
        <v>27325</v>
      </c>
      <c r="E9" s="9">
        <v>26762</v>
      </c>
      <c r="F9" s="10">
        <v>64412</v>
      </c>
      <c r="G9" s="10">
        <v>26744</v>
      </c>
      <c r="H9" s="10">
        <v>27038</v>
      </c>
      <c r="I9" s="24">
        <v>30375</v>
      </c>
      <c r="J9" s="10">
        <v>62646</v>
      </c>
      <c r="K9" s="10">
        <v>46510</v>
      </c>
      <c r="L9" s="10">
        <v>71549</v>
      </c>
      <c r="M9" s="10">
        <v>77188</v>
      </c>
      <c r="N9" s="11">
        <f aca="true" t="shared" si="1" ref="N9:N15">SUM(B9:M9)</f>
        <v>512558</v>
      </c>
    </row>
    <row r="10" spans="1:14" ht="18" customHeight="1">
      <c r="A10" s="18" t="s">
        <v>27</v>
      </c>
      <c r="B10" s="9">
        <v>1800</v>
      </c>
      <c r="C10" s="9">
        <v>1350</v>
      </c>
      <c r="D10" s="9">
        <v>1350</v>
      </c>
      <c r="E10" s="9">
        <v>0</v>
      </c>
      <c r="F10" s="10">
        <v>3600</v>
      </c>
      <c r="G10" s="10">
        <v>1800</v>
      </c>
      <c r="H10" s="10">
        <v>450</v>
      </c>
      <c r="I10" s="24">
        <v>1350</v>
      </c>
      <c r="J10" s="10">
        <v>3600</v>
      </c>
      <c r="K10" s="10">
        <v>2700</v>
      </c>
      <c r="L10" s="10">
        <v>900</v>
      </c>
      <c r="M10" s="10">
        <v>0</v>
      </c>
      <c r="N10" s="11">
        <f t="shared" si="1"/>
        <v>18900</v>
      </c>
    </row>
    <row r="11" spans="1:14" ht="38.25">
      <c r="A11" s="13" t="s">
        <v>28</v>
      </c>
      <c r="B11" s="9">
        <v>51729</v>
      </c>
      <c r="C11" s="9">
        <v>51709</v>
      </c>
      <c r="D11" s="9">
        <v>43364</v>
      </c>
      <c r="E11" s="9">
        <v>0</v>
      </c>
      <c r="F11" s="10"/>
      <c r="G11" s="10">
        <v>50355</v>
      </c>
      <c r="H11" s="10">
        <v>52752</v>
      </c>
      <c r="I11" s="24">
        <v>40065</v>
      </c>
      <c r="J11" s="10">
        <v>65625</v>
      </c>
      <c r="K11" s="10">
        <v>85745</v>
      </c>
      <c r="L11" s="10">
        <v>63540</v>
      </c>
      <c r="M11" s="10">
        <v>51837</v>
      </c>
      <c r="N11" s="11">
        <f t="shared" si="1"/>
        <v>556721</v>
      </c>
    </row>
    <row r="12" spans="1:14" ht="38.25">
      <c r="A12" s="13" t="s">
        <v>29</v>
      </c>
      <c r="B12" s="9">
        <v>18483</v>
      </c>
      <c r="C12" s="9">
        <v>18481</v>
      </c>
      <c r="D12" s="9">
        <v>9514</v>
      </c>
      <c r="E12" s="9">
        <v>473</v>
      </c>
      <c r="F12" s="10">
        <v>5027</v>
      </c>
      <c r="G12" s="10">
        <v>16993</v>
      </c>
      <c r="H12" s="10">
        <v>16511</v>
      </c>
      <c r="I12" s="24">
        <v>12036</v>
      </c>
      <c r="J12" s="10">
        <v>13637</v>
      </c>
      <c r="K12" s="10">
        <v>19240</v>
      </c>
      <c r="L12" s="10">
        <v>13399</v>
      </c>
      <c r="M12" s="10">
        <v>17427</v>
      </c>
      <c r="N12" s="11">
        <f t="shared" si="1"/>
        <v>161221</v>
      </c>
    </row>
    <row r="13" spans="1:14" ht="25.5">
      <c r="A13" s="18" t="s">
        <v>30</v>
      </c>
      <c r="B13" s="10">
        <v>2100</v>
      </c>
      <c r="C13" s="10">
        <v>2100</v>
      </c>
      <c r="D13" s="10">
        <v>2100</v>
      </c>
      <c r="E13" s="10">
        <v>0</v>
      </c>
      <c r="F13" s="10">
        <v>700</v>
      </c>
      <c r="G13" s="10">
        <v>2100</v>
      </c>
      <c r="H13" s="10">
        <v>2100</v>
      </c>
      <c r="I13" s="24">
        <v>2100</v>
      </c>
      <c r="J13" s="10">
        <v>2100</v>
      </c>
      <c r="K13" s="10">
        <v>1400</v>
      </c>
      <c r="L13" s="10">
        <v>2100</v>
      </c>
      <c r="M13" s="10">
        <v>0</v>
      </c>
      <c r="N13" s="11">
        <f t="shared" si="1"/>
        <v>18900</v>
      </c>
    </row>
    <row r="14" spans="1:14" ht="51">
      <c r="A14" s="18" t="s">
        <v>21</v>
      </c>
      <c r="B14" s="10">
        <v>1800</v>
      </c>
      <c r="C14" s="10">
        <v>900</v>
      </c>
      <c r="D14" s="10">
        <v>1350</v>
      </c>
      <c r="E14" s="10">
        <v>450</v>
      </c>
      <c r="F14" s="10"/>
      <c r="G14" s="10"/>
      <c r="H14" s="10">
        <v>1800</v>
      </c>
      <c r="I14" s="24">
        <v>450</v>
      </c>
      <c r="J14" s="10">
        <v>900</v>
      </c>
      <c r="K14" s="10">
        <v>450</v>
      </c>
      <c r="L14" s="10">
        <v>2250</v>
      </c>
      <c r="M14" s="10">
        <v>0</v>
      </c>
      <c r="N14" s="11">
        <f t="shared" si="1"/>
        <v>10350</v>
      </c>
    </row>
    <row r="15" spans="1:14" ht="25.5">
      <c r="A15" s="8" t="s">
        <v>16</v>
      </c>
      <c r="B15" s="10">
        <v>1960</v>
      </c>
      <c r="C15" s="10">
        <v>1920</v>
      </c>
      <c r="D15" s="10">
        <v>1540</v>
      </c>
      <c r="E15" s="10">
        <v>620</v>
      </c>
      <c r="F15" s="10">
        <v>1040</v>
      </c>
      <c r="G15" s="10">
        <v>1680</v>
      </c>
      <c r="H15" s="10">
        <v>1720</v>
      </c>
      <c r="I15" s="24">
        <v>1120</v>
      </c>
      <c r="J15" s="10">
        <v>2020</v>
      </c>
      <c r="K15" s="10">
        <v>2820</v>
      </c>
      <c r="L15" s="10">
        <v>1540</v>
      </c>
      <c r="M15" s="10">
        <v>1864</v>
      </c>
      <c r="N15" s="11">
        <f t="shared" si="1"/>
        <v>19844</v>
      </c>
    </row>
    <row r="16" spans="1:14" ht="28.5" customHeight="1">
      <c r="A16" s="13" t="s">
        <v>2</v>
      </c>
      <c r="B16" s="9">
        <f aca="true" t="shared" si="2" ref="B16:N16">SUM(B9:B15)</f>
        <v>103849</v>
      </c>
      <c r="C16" s="9">
        <f t="shared" si="2"/>
        <v>102492</v>
      </c>
      <c r="D16" s="9">
        <f t="shared" si="2"/>
        <v>86543</v>
      </c>
      <c r="E16" s="9">
        <f t="shared" si="2"/>
        <v>28305</v>
      </c>
      <c r="F16" s="9">
        <f t="shared" si="2"/>
        <v>74779</v>
      </c>
      <c r="G16" s="9">
        <f t="shared" si="2"/>
        <v>99672</v>
      </c>
      <c r="H16" s="9">
        <f t="shared" si="2"/>
        <v>102371</v>
      </c>
      <c r="I16" s="25">
        <f t="shared" si="2"/>
        <v>87496</v>
      </c>
      <c r="J16" s="9">
        <f t="shared" si="2"/>
        <v>150528</v>
      </c>
      <c r="K16" s="9">
        <f t="shared" si="2"/>
        <v>158865</v>
      </c>
      <c r="L16" s="9">
        <f t="shared" si="2"/>
        <v>155278</v>
      </c>
      <c r="M16" s="9">
        <f t="shared" si="2"/>
        <v>148316</v>
      </c>
      <c r="N16" s="9">
        <f t="shared" si="2"/>
        <v>1298494</v>
      </c>
    </row>
    <row r="17" spans="1:14" ht="15.75">
      <c r="A17" s="19"/>
      <c r="B17" s="4" t="s">
        <v>15</v>
      </c>
      <c r="C17" s="4" t="s">
        <v>17</v>
      </c>
      <c r="D17" s="15">
        <f>SUM(B16:D16)</f>
        <v>292884</v>
      </c>
      <c r="E17" s="4"/>
      <c r="F17" s="4" t="s">
        <v>18</v>
      </c>
      <c r="G17" s="15">
        <f>SUM(E16:G16)</f>
        <v>202756</v>
      </c>
      <c r="H17" s="15"/>
      <c r="I17" s="26"/>
      <c r="J17" s="15"/>
      <c r="K17" s="15"/>
      <c r="L17" s="15"/>
      <c r="M17" s="15"/>
      <c r="N17" s="16"/>
    </row>
    <row r="18" spans="1:14" ht="40.5" customHeight="1">
      <c r="A18" s="13" t="s">
        <v>31</v>
      </c>
      <c r="B18" s="10">
        <v>5140</v>
      </c>
      <c r="C18" s="10">
        <v>5150</v>
      </c>
      <c r="D18" s="10">
        <v>5130</v>
      </c>
      <c r="E18" s="10">
        <v>810</v>
      </c>
      <c r="F18" s="10">
        <v>130</v>
      </c>
      <c r="G18" s="10">
        <v>3430</v>
      </c>
      <c r="H18" s="10">
        <v>5150</v>
      </c>
      <c r="I18" s="24">
        <v>5190</v>
      </c>
      <c r="J18" s="10">
        <v>5180</v>
      </c>
      <c r="K18" s="10">
        <v>5530</v>
      </c>
      <c r="L18" s="10">
        <v>6110</v>
      </c>
      <c r="M18" s="10">
        <v>4704</v>
      </c>
      <c r="N18" s="11">
        <f>SUM(B18:M18)</f>
        <v>51654</v>
      </c>
    </row>
    <row r="19" spans="1:14" ht="28.5" customHeight="1">
      <c r="A19" s="13" t="s">
        <v>3</v>
      </c>
      <c r="B19" s="9">
        <f aca="true" t="shared" si="3" ref="B19:M19">B18</f>
        <v>5140</v>
      </c>
      <c r="C19" s="9">
        <f t="shared" si="3"/>
        <v>5150</v>
      </c>
      <c r="D19" s="9">
        <f t="shared" si="3"/>
        <v>5130</v>
      </c>
      <c r="E19" s="9">
        <f t="shared" si="3"/>
        <v>810</v>
      </c>
      <c r="F19" s="9">
        <f t="shared" si="3"/>
        <v>130</v>
      </c>
      <c r="G19" s="9">
        <f t="shared" si="3"/>
        <v>3430</v>
      </c>
      <c r="H19" s="9">
        <f t="shared" si="3"/>
        <v>5150</v>
      </c>
      <c r="I19" s="25">
        <f t="shared" si="3"/>
        <v>5190</v>
      </c>
      <c r="J19" s="9">
        <f t="shared" si="3"/>
        <v>5180</v>
      </c>
      <c r="K19" s="9">
        <f t="shared" si="3"/>
        <v>5530</v>
      </c>
      <c r="L19" s="9">
        <f t="shared" si="3"/>
        <v>6110</v>
      </c>
      <c r="M19" s="9">
        <f t="shared" si="3"/>
        <v>4704</v>
      </c>
      <c r="N19" s="11">
        <f>SUM(B19:M19)</f>
        <v>51654</v>
      </c>
    </row>
    <row r="20" spans="1:13" ht="15" customHeight="1">
      <c r="A20" s="20"/>
      <c r="B20" s="4" t="s">
        <v>15</v>
      </c>
      <c r="C20" s="4" t="s">
        <v>17</v>
      </c>
      <c r="D20" s="15">
        <f>B19+C19+D19+B16+C16+D16+B7+C7+D7</f>
        <v>697679.5599999999</v>
      </c>
      <c r="E20" s="4"/>
      <c r="F20" s="4" t="s">
        <v>18</v>
      </c>
      <c r="G20" s="15">
        <f>SUM(E21:G21)</f>
        <v>578786.0800000001</v>
      </c>
      <c r="H20" s="15"/>
      <c r="I20" s="26"/>
      <c r="J20" s="15"/>
      <c r="K20" s="15"/>
      <c r="L20" s="15"/>
      <c r="M20" s="15"/>
    </row>
    <row r="21" spans="1:14" ht="15.75">
      <c r="A21" s="12" t="s">
        <v>15</v>
      </c>
      <c r="B21" s="15">
        <f aca="true" t="shared" si="4" ref="B21:N21">B19+B16+B7</f>
        <v>238793.94</v>
      </c>
      <c r="C21" s="15">
        <f t="shared" si="4"/>
        <v>237696.02</v>
      </c>
      <c r="D21" s="15">
        <f t="shared" si="4"/>
        <v>221189.59999999998</v>
      </c>
      <c r="E21" s="15">
        <f t="shared" si="4"/>
        <v>122666.79000000001</v>
      </c>
      <c r="F21" s="15">
        <f t="shared" si="4"/>
        <v>224953.74</v>
      </c>
      <c r="G21" s="15">
        <f t="shared" si="4"/>
        <v>231165.55</v>
      </c>
      <c r="H21" s="15">
        <f t="shared" si="4"/>
        <v>237377.21</v>
      </c>
      <c r="I21" s="26">
        <f t="shared" si="4"/>
        <v>225005.29</v>
      </c>
      <c r="J21" s="15">
        <f t="shared" si="4"/>
        <v>330150.79000000004</v>
      </c>
      <c r="K21" s="15">
        <f t="shared" si="4"/>
        <v>366604.69999999995</v>
      </c>
      <c r="L21" s="15">
        <f t="shared" si="4"/>
        <v>343191.15</v>
      </c>
      <c r="M21" s="15">
        <f t="shared" si="4"/>
        <v>341203.31</v>
      </c>
      <c r="N21" s="15">
        <f t="shared" si="4"/>
        <v>3119998.09</v>
      </c>
    </row>
    <row r="22" spans="1:13" ht="15.75">
      <c r="A22" s="4"/>
      <c r="B22" s="4"/>
      <c r="C22" s="4"/>
      <c r="D22" s="4"/>
      <c r="E22" s="4"/>
      <c r="F22" s="4"/>
      <c r="G22" s="4"/>
      <c r="H22" s="4"/>
      <c r="I22" s="27"/>
      <c r="J22" s="4"/>
      <c r="K22" s="4"/>
      <c r="L22" s="4"/>
      <c r="M22" s="4"/>
    </row>
    <row r="23" spans="1:14" ht="15.75">
      <c r="A23" s="4"/>
      <c r="B23" s="4" t="s">
        <v>15</v>
      </c>
      <c r="C23" s="4" t="s">
        <v>17</v>
      </c>
      <c r="D23" s="15">
        <f>SUM(B21:D21)</f>
        <v>697679.5599999999</v>
      </c>
      <c r="E23" s="4" t="s">
        <v>18</v>
      </c>
      <c r="F23" s="15">
        <f>SUM(E21:G21)</f>
        <v>578786.0800000001</v>
      </c>
      <c r="G23" s="15"/>
      <c r="H23" s="15" t="s">
        <v>19</v>
      </c>
      <c r="I23" s="26">
        <f>SUM(H21:J21)</f>
        <v>792533.29</v>
      </c>
      <c r="J23" s="15"/>
      <c r="K23" s="15" t="s">
        <v>20</v>
      </c>
      <c r="L23" s="15">
        <f>SUM(K21:M21)</f>
        <v>1050999.16</v>
      </c>
      <c r="M23" s="15"/>
      <c r="N23" s="15"/>
    </row>
    <row r="24" spans="1:13" ht="15.75">
      <c r="A24" s="4"/>
      <c r="B24" s="4"/>
      <c r="C24" s="4"/>
      <c r="D24" s="4"/>
      <c r="E24" s="4"/>
      <c r="F24" s="4"/>
      <c r="G24" s="4"/>
      <c r="H24" s="4"/>
      <c r="I24" s="27"/>
      <c r="J24" s="4"/>
      <c r="K24" s="4"/>
      <c r="L24" s="4"/>
      <c r="M24" s="4"/>
    </row>
    <row r="25" spans="1:13" ht="15.75">
      <c r="A25" s="4"/>
      <c r="B25" s="4"/>
      <c r="C25" s="4"/>
      <c r="D25" s="4"/>
      <c r="E25" s="4"/>
      <c r="F25" s="4"/>
      <c r="G25" s="4"/>
      <c r="H25" s="4"/>
      <c r="I25" s="27"/>
      <c r="J25" s="4"/>
      <c r="K25" s="4"/>
      <c r="L25" s="4"/>
      <c r="M25" s="4"/>
    </row>
    <row r="26" spans="1:13" ht="15.75">
      <c r="A26" s="4"/>
      <c r="B26" s="4"/>
      <c r="C26" s="4"/>
      <c r="D26" s="4"/>
      <c r="E26" s="4"/>
      <c r="F26" s="4"/>
      <c r="G26" s="4"/>
      <c r="H26" s="4"/>
      <c r="I26" s="27"/>
      <c r="J26" s="4"/>
      <c r="K26" s="4"/>
      <c r="L26" s="4"/>
      <c r="M26" s="4"/>
    </row>
  </sheetData>
  <sheetProtection/>
  <mergeCells count="1">
    <mergeCell ref="B1:F1"/>
  </mergeCells>
  <printOptions/>
  <pageMargins left="0" right="0" top="0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LILIANA</cp:lastModifiedBy>
  <cp:lastPrinted>2020-07-28T06:20:13Z</cp:lastPrinted>
  <dcterms:created xsi:type="dcterms:W3CDTF">2020-02-13T12:54:15Z</dcterms:created>
  <dcterms:modified xsi:type="dcterms:W3CDTF">2020-12-23T06:37:29Z</dcterms:modified>
  <cp:category/>
  <cp:version/>
  <cp:contentType/>
  <cp:contentStatus/>
</cp:coreProperties>
</file>